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Roel\cycloon\ATO\M&amp;B en RT lijst\"/>
    </mc:Choice>
  </mc:AlternateContent>
  <bookViews>
    <workbookView xWindow="120" yWindow="135" windowWidth="18195" windowHeight="12270" activeTab="2"/>
  </bookViews>
  <sheets>
    <sheet name="PH-RTC" sheetId="3" r:id="rId1"/>
    <sheet name="PH-OTK" sheetId="4" r:id="rId2"/>
    <sheet name="N5878E" sheetId="5" r:id="rId3"/>
  </sheets>
  <calcPr calcId="152511"/>
</workbook>
</file>

<file path=xl/calcChain.xml><?xml version="1.0" encoding="utf-8"?>
<calcChain xmlns="http://schemas.openxmlformats.org/spreadsheetml/2006/main">
  <c r="D7" i="5" l="1"/>
  <c r="D8" i="5" s="1"/>
  <c r="E6" i="5"/>
  <c r="E5" i="5"/>
  <c r="E4" i="5"/>
  <c r="E3" i="5"/>
  <c r="E7" i="5" l="1"/>
  <c r="E8" i="5" s="1"/>
  <c r="D7" i="4"/>
  <c r="D8" i="4" s="1"/>
  <c r="E6" i="4"/>
  <c r="E5" i="4"/>
  <c r="E4" i="4"/>
  <c r="E3" i="4"/>
  <c r="E18" i="3"/>
  <c r="E17" i="3"/>
  <c r="E16" i="3"/>
  <c r="E15" i="3"/>
  <c r="D13" i="3"/>
  <c r="C13" i="3"/>
  <c r="E13" i="3" s="1"/>
  <c r="E7" i="4" l="1"/>
  <c r="E8" i="4" s="1"/>
  <c r="E8" i="3"/>
  <c r="F8" i="3" s="1"/>
  <c r="F6" i="3"/>
  <c r="E9" i="3" l="1"/>
  <c r="F7" i="3"/>
  <c r="F9" i="3" s="1"/>
</calcChain>
</file>

<file path=xl/sharedStrings.xml><?xml version="1.0" encoding="utf-8"?>
<sst xmlns="http://schemas.openxmlformats.org/spreadsheetml/2006/main" count="48" uniqueCount="26">
  <si>
    <t>liters</t>
  </si>
  <si>
    <t>arm</t>
  </si>
  <si>
    <t>kg</t>
  </si>
  <si>
    <t>kg.m</t>
  </si>
  <si>
    <t>empty airplane</t>
  </si>
  <si>
    <t>crew</t>
  </si>
  <si>
    <t>passengers</t>
  </si>
  <si>
    <t>fuel in liters (max.189)</t>
  </si>
  <si>
    <t>bagage area 2 (max 23)</t>
  </si>
  <si>
    <t>bagage area 1 (max. 54 kg incl. bagg. Area 2))</t>
  </si>
  <si>
    <t>lbs</t>
  </si>
  <si>
    <t>ltr</t>
  </si>
  <si>
    <t>usg</t>
  </si>
  <si>
    <t>ltr AVGAS/MOGAS</t>
  </si>
  <si>
    <t>weegt</t>
  </si>
  <si>
    <t>USG</t>
  </si>
  <si>
    <t>is</t>
  </si>
  <si>
    <t>OMREKENINGEN</t>
  </si>
  <si>
    <t>bagage</t>
  </si>
  <si>
    <t>fuel in liters (max.120)</t>
  </si>
  <si>
    <t>max. 600 kg</t>
  </si>
  <si>
    <t>PH-RTC</t>
  </si>
  <si>
    <t>max. 1089 kg</t>
  </si>
  <si>
    <t>fuel in liters (max.160)</t>
  </si>
  <si>
    <t>N5878E</t>
  </si>
  <si>
    <t>max. 1050 kg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</si>
</sst>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scheme val="minor"/>
    </font>
    <font>
      <sz val="12"/>
      <color theme="1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DDDDDD"/>
        <bgColor indexed="64"/>
      </patternFill>
    </fill>
  </fills>
  <borders count="27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30">
    <xf numFmtId="0" fontId="0" fillId="0" borderId="0" xfId="0"/>
    <xf numFmtId="0" fontId="1" fillId="0" borderId="0" xfId="0" applyFont="1"/>
    <xf numFmtId="0" fontId="1" fillId="0" borderId="1" xfId="0" applyFont="1" applyBorder="1"/>
    <xf numFmtId="0" fontId="1" fillId="0" borderId="2" xfId="0" applyFont="1" applyBorder="1"/>
    <xf numFmtId="0" fontId="1" fillId="0" borderId="3" xfId="0" applyFont="1" applyBorder="1"/>
    <xf numFmtId="0" fontId="1" fillId="0" borderId="4" xfId="0" applyFont="1" applyBorder="1"/>
    <xf numFmtId="0" fontId="1" fillId="0" borderId="5" xfId="0" applyFont="1" applyBorder="1"/>
    <xf numFmtId="0" fontId="1" fillId="0" borderId="6" xfId="0" applyFont="1" applyBorder="1"/>
    <xf numFmtId="0" fontId="1" fillId="0" borderId="7" xfId="0" applyFont="1" applyBorder="1"/>
    <xf numFmtId="0" fontId="1" fillId="0" borderId="8" xfId="0" applyFont="1" applyBorder="1"/>
    <xf numFmtId="2" fontId="1" fillId="0" borderId="8" xfId="0" applyNumberFormat="1" applyFont="1" applyBorder="1"/>
    <xf numFmtId="0" fontId="1" fillId="0" borderId="16" xfId="0" applyFont="1" applyBorder="1"/>
    <xf numFmtId="2" fontId="1" fillId="0" borderId="17" xfId="0" applyNumberFormat="1" applyFont="1" applyBorder="1"/>
    <xf numFmtId="0" fontId="1" fillId="0" borderId="9" xfId="0" applyFont="1" applyBorder="1"/>
    <xf numFmtId="0" fontId="1" fillId="0" borderId="10" xfId="0" applyFont="1" applyBorder="1"/>
    <xf numFmtId="0" fontId="1" fillId="0" borderId="11" xfId="0" applyFont="1" applyBorder="1"/>
    <xf numFmtId="0" fontId="1" fillId="0" borderId="12" xfId="0" applyFont="1" applyBorder="1"/>
    <xf numFmtId="0" fontId="1" fillId="0" borderId="13" xfId="0" applyFont="1" applyBorder="1"/>
    <xf numFmtId="0" fontId="1" fillId="0" borderId="19" xfId="0" applyFont="1" applyBorder="1"/>
    <xf numFmtId="0" fontId="1" fillId="0" borderId="0" xfId="0" applyFont="1" applyBorder="1"/>
    <xf numFmtId="0" fontId="1" fillId="0" borderId="20" xfId="0" applyFont="1" applyBorder="1"/>
    <xf numFmtId="0" fontId="1" fillId="0" borderId="21" xfId="0" applyFont="1" applyBorder="1"/>
    <xf numFmtId="0" fontId="1" fillId="0" borderId="22" xfId="0" applyFont="1" applyBorder="1"/>
    <xf numFmtId="0" fontId="1" fillId="0" borderId="18" xfId="0" applyFont="1" applyBorder="1"/>
    <xf numFmtId="0" fontId="1" fillId="0" borderId="26" xfId="0" applyFont="1" applyBorder="1"/>
    <xf numFmtId="0" fontId="1" fillId="0" borderId="23" xfId="0" applyFont="1" applyBorder="1" applyAlignment="1">
      <alignment horizontal="center"/>
    </xf>
    <xf numFmtId="0" fontId="1" fillId="0" borderId="24" xfId="0" applyFont="1" applyBorder="1" applyAlignment="1">
      <alignment horizontal="center"/>
    </xf>
    <xf numFmtId="0" fontId="1" fillId="0" borderId="25" xfId="0" applyFont="1" applyBorder="1" applyAlignment="1">
      <alignment horizontal="center"/>
    </xf>
    <xf numFmtId="0" fontId="1" fillId="2" borderId="14" xfId="0" applyFont="1" applyFill="1" applyBorder="1"/>
    <xf numFmtId="2" fontId="1" fillId="2" borderId="15" xfId="0" applyNumberFormat="1" applyFont="1" applyFill="1" applyBorder="1"/>
  </cellXfs>
  <cellStyles count="1">
    <cellStyle name="Standaard" xfId="0" builtinId="0"/>
  </cellStyles>
  <dxfs count="0"/>
  <tableStyles count="0" defaultTableStyle="TableStyleMedium2" defaultPivotStyle="PivotStyleLight16"/>
  <colors>
    <mruColors>
      <color rgb="FFDDDDD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18</xdr:row>
      <xdr:rowOff>180976</xdr:rowOff>
    </xdr:from>
    <xdr:to>
      <xdr:col>7</xdr:col>
      <xdr:colOff>415985</xdr:colOff>
      <xdr:row>37</xdr:row>
      <xdr:rowOff>161926</xdr:rowOff>
    </xdr:to>
    <xdr:pic>
      <xdr:nvPicPr>
        <xdr:cNvPr id="307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3667126"/>
          <a:ext cx="5626160" cy="3600450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0</xdr:rowOff>
    </xdr:from>
    <xdr:to>
      <xdr:col>4</xdr:col>
      <xdr:colOff>638175</xdr:colOff>
      <xdr:row>27</xdr:row>
      <xdr:rowOff>40637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819275"/>
          <a:ext cx="5410200" cy="3641087"/>
        </a:xfrm>
        <a:prstGeom prst="rect">
          <a:avLst/>
        </a:prstGeom>
        <a:noFill/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0</xdr:rowOff>
    </xdr:from>
    <xdr:to>
      <xdr:col>6</xdr:col>
      <xdr:colOff>323850</xdr:colOff>
      <xdr:row>28</xdr:row>
      <xdr:rowOff>21587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819275"/>
          <a:ext cx="5410200" cy="3641087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Kantoorthema">
  <a:themeElements>
    <a:clrScheme name="Kantoo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toor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toor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F18"/>
  <sheetViews>
    <sheetView topLeftCell="A10" workbookViewId="0"/>
  </sheetViews>
  <sheetFormatPr defaultRowHeight="15" x14ac:dyDescent="0.2"/>
  <cols>
    <col min="1" max="1" width="9.140625" style="1"/>
    <col min="2" max="2" width="23.28515625" style="1" bestFit="1" customWidth="1"/>
    <col min="3" max="16384" width="9.140625" style="1"/>
  </cols>
  <sheetData>
    <row r="3" spans="1:6" ht="15.75" thickBot="1" x14ac:dyDescent="0.25"/>
    <row r="4" spans="1:6" x14ac:dyDescent="0.2">
      <c r="B4" s="2" t="s">
        <v>21</v>
      </c>
      <c r="C4" s="3" t="s">
        <v>0</v>
      </c>
      <c r="D4" s="4" t="s">
        <v>1</v>
      </c>
      <c r="E4" s="4" t="s">
        <v>2</v>
      </c>
      <c r="F4" s="5" t="s">
        <v>3</v>
      </c>
    </row>
    <row r="5" spans="1:6" x14ac:dyDescent="0.2">
      <c r="B5" s="6" t="s">
        <v>4</v>
      </c>
      <c r="C5" s="7"/>
      <c r="D5" s="8"/>
      <c r="E5" s="8">
        <v>350</v>
      </c>
      <c r="F5" s="9">
        <v>98</v>
      </c>
    </row>
    <row r="6" spans="1:6" x14ac:dyDescent="0.2">
      <c r="B6" s="6" t="s">
        <v>5</v>
      </c>
      <c r="C6" s="7"/>
      <c r="D6" s="8">
        <v>0.54500000000000004</v>
      </c>
      <c r="E6" s="8">
        <v>160</v>
      </c>
      <c r="F6" s="9">
        <f>D6*E6</f>
        <v>87.2</v>
      </c>
    </row>
    <row r="7" spans="1:6" x14ac:dyDescent="0.2">
      <c r="B7" s="6" t="s">
        <v>18</v>
      </c>
      <c r="C7" s="7"/>
      <c r="D7" s="8">
        <v>1.083</v>
      </c>
      <c r="E7" s="8">
        <v>5</v>
      </c>
      <c r="F7" s="10">
        <f>D7*E7</f>
        <v>5.415</v>
      </c>
    </row>
    <row r="8" spans="1:6" ht="15.75" thickBot="1" x14ac:dyDescent="0.25">
      <c r="B8" s="6" t="s">
        <v>19</v>
      </c>
      <c r="C8" s="7">
        <v>100</v>
      </c>
      <c r="D8" s="8">
        <v>0.68</v>
      </c>
      <c r="E8" s="13">
        <f>C8*0.72</f>
        <v>72</v>
      </c>
      <c r="F8" s="14">
        <f>D8*E8</f>
        <v>48.96</v>
      </c>
    </row>
    <row r="9" spans="1:6" ht="15.75" thickBot="1" x14ac:dyDescent="0.25">
      <c r="B9" s="15" t="s">
        <v>20</v>
      </c>
      <c r="C9" s="16"/>
      <c r="D9" s="17"/>
      <c r="E9" s="28">
        <f>E5+E6+E7+E8</f>
        <v>587</v>
      </c>
      <c r="F9" s="29">
        <f>F5+F6+F7+F8</f>
        <v>239.57499999999999</v>
      </c>
    </row>
    <row r="11" spans="1:6" ht="15.75" thickBot="1" x14ac:dyDescent="0.25">
      <c r="A11" s="1" t="s">
        <v>17</v>
      </c>
    </row>
    <row r="12" spans="1:6" ht="15.75" thickBot="1" x14ac:dyDescent="0.25">
      <c r="B12" s="25" t="s">
        <v>11</v>
      </c>
      <c r="C12" s="26" t="s">
        <v>12</v>
      </c>
      <c r="D12" s="26" t="s">
        <v>2</v>
      </c>
      <c r="E12" s="26" t="s">
        <v>10</v>
      </c>
      <c r="F12" s="27"/>
    </row>
    <row r="13" spans="1:6" x14ac:dyDescent="0.2">
      <c r="B13" s="18">
        <v>1</v>
      </c>
      <c r="C13" s="19">
        <f>B13*0.26</f>
        <v>0.26</v>
      </c>
      <c r="D13" s="19">
        <f>B13*0.72</f>
        <v>0.72</v>
      </c>
      <c r="E13" s="19">
        <f>C13*6</f>
        <v>1.56</v>
      </c>
      <c r="F13" s="20"/>
    </row>
    <row r="14" spans="1:6" x14ac:dyDescent="0.2">
      <c r="B14" s="18"/>
      <c r="C14" s="19"/>
      <c r="D14" s="19"/>
      <c r="E14" s="19"/>
      <c r="F14" s="20"/>
    </row>
    <row r="15" spans="1:6" x14ac:dyDescent="0.2">
      <c r="B15" s="18">
        <v>1</v>
      </c>
      <c r="C15" s="19" t="s">
        <v>13</v>
      </c>
      <c r="D15" s="19" t="s">
        <v>14</v>
      </c>
      <c r="E15" s="19">
        <f>B15*0.26</f>
        <v>0.26</v>
      </c>
      <c r="F15" s="20" t="s">
        <v>15</v>
      </c>
    </row>
    <row r="16" spans="1:6" x14ac:dyDescent="0.2">
      <c r="B16" s="18">
        <v>1</v>
      </c>
      <c r="C16" s="19" t="s">
        <v>13</v>
      </c>
      <c r="D16" s="19" t="s">
        <v>14</v>
      </c>
      <c r="E16" s="19">
        <f>B16*0.72</f>
        <v>0.72</v>
      </c>
      <c r="F16" s="20" t="s">
        <v>2</v>
      </c>
    </row>
    <row r="17" spans="2:6" x14ac:dyDescent="0.2">
      <c r="B17" s="18">
        <v>1</v>
      </c>
      <c r="C17" s="19" t="s">
        <v>15</v>
      </c>
      <c r="D17" s="19" t="s">
        <v>14</v>
      </c>
      <c r="E17" s="19">
        <f>B17*6</f>
        <v>6</v>
      </c>
      <c r="F17" s="20" t="s">
        <v>10</v>
      </c>
    </row>
    <row r="18" spans="2:6" ht="15.75" thickBot="1" x14ac:dyDescent="0.25">
      <c r="B18" s="21">
        <v>1</v>
      </c>
      <c r="C18" s="22" t="s">
        <v>2</v>
      </c>
      <c r="D18" s="22" t="s">
        <v>16</v>
      </c>
      <c r="E18" s="22">
        <f>B18*2.2</f>
        <v>2.2000000000000002</v>
      </c>
      <c r="F18" s="24" t="s">
        <v>10</v>
      </c>
    </row>
  </sheetData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9"/>
  <sheetViews>
    <sheetView workbookViewId="0">
      <selection sqref="A1:F31"/>
    </sheetView>
  </sheetViews>
  <sheetFormatPr defaultRowHeight="15" x14ac:dyDescent="0.25"/>
  <cols>
    <col min="1" max="1" width="48.85546875" bestFit="1" customWidth="1"/>
    <col min="2" max="2" width="6" bestFit="1" customWidth="1"/>
    <col min="3" max="3" width="6.42578125" bestFit="1" customWidth="1"/>
    <col min="4" max="4" width="10.28515625" bestFit="1" customWidth="1"/>
    <col min="5" max="5" width="11.5703125" bestFit="1" customWidth="1"/>
  </cols>
  <sheetData>
    <row r="1" spans="1:6" ht="15.75" x14ac:dyDescent="0.25">
      <c r="A1" s="23"/>
      <c r="B1" s="4" t="s">
        <v>0</v>
      </c>
      <c r="C1" s="4" t="s">
        <v>1</v>
      </c>
      <c r="D1" s="4" t="s">
        <v>2</v>
      </c>
      <c r="E1" s="5" t="s">
        <v>3</v>
      </c>
      <c r="F1" s="1"/>
    </row>
    <row r="2" spans="1:6" ht="15.75" x14ac:dyDescent="0.25">
      <c r="A2" s="6"/>
      <c r="B2" s="7"/>
      <c r="C2" s="8">
        <v>99.3</v>
      </c>
      <c r="D2" s="8">
        <v>689.4</v>
      </c>
      <c r="E2" s="9">
        <v>684.65</v>
      </c>
      <c r="F2" s="1"/>
    </row>
    <row r="3" spans="1:6" ht="15.75" x14ac:dyDescent="0.25">
      <c r="A3" s="6" t="s">
        <v>5</v>
      </c>
      <c r="B3" s="7"/>
      <c r="C3" s="8">
        <v>0.94</v>
      </c>
      <c r="D3" s="8">
        <v>180</v>
      </c>
      <c r="E3" s="9">
        <f>C3*D3</f>
        <v>169.2</v>
      </c>
      <c r="F3" s="1"/>
    </row>
    <row r="4" spans="1:6" ht="15.75" x14ac:dyDescent="0.25">
      <c r="A4" s="6" t="s">
        <v>6</v>
      </c>
      <c r="B4" s="7"/>
      <c r="C4" s="8">
        <v>1.85</v>
      </c>
      <c r="D4" s="8">
        <v>0</v>
      </c>
      <c r="E4" s="9">
        <f>C4*D4</f>
        <v>0</v>
      </c>
      <c r="F4" s="1"/>
    </row>
    <row r="5" spans="1:6" ht="15.75" x14ac:dyDescent="0.25">
      <c r="A5" s="6" t="s">
        <v>9</v>
      </c>
      <c r="B5" s="7"/>
      <c r="C5" s="8">
        <v>2.71</v>
      </c>
      <c r="D5" s="8">
        <v>10</v>
      </c>
      <c r="E5" s="10">
        <f>C5*D5</f>
        <v>27.1</v>
      </c>
      <c r="F5" s="1"/>
    </row>
    <row r="6" spans="1:6" ht="15.75" x14ac:dyDescent="0.25">
      <c r="A6" s="6" t="s">
        <v>8</v>
      </c>
      <c r="B6" s="7"/>
      <c r="C6" s="8">
        <v>3.12</v>
      </c>
      <c r="D6" s="11">
        <v>5</v>
      </c>
      <c r="E6" s="12">
        <f>C6*D6</f>
        <v>15.600000000000001</v>
      </c>
      <c r="F6" s="1"/>
    </row>
    <row r="7" spans="1:6" ht="16.5" thickBot="1" x14ac:dyDescent="0.3">
      <c r="A7" s="6" t="s">
        <v>7</v>
      </c>
      <c r="B7" s="7">
        <v>180</v>
      </c>
      <c r="C7" s="8">
        <v>1.66</v>
      </c>
      <c r="D7" s="13">
        <f>B7*0.72</f>
        <v>129.6</v>
      </c>
      <c r="E7" s="14">
        <f>C7*D7</f>
        <v>215.13599999999997</v>
      </c>
      <c r="F7" s="1"/>
    </row>
    <row r="8" spans="1:6" ht="16.5" thickBot="1" x14ac:dyDescent="0.3">
      <c r="A8" s="15" t="s">
        <v>22</v>
      </c>
      <c r="B8" s="16"/>
      <c r="C8" s="17"/>
      <c r="D8" s="28">
        <f>D2+D3+D4+D5+D6+D7</f>
        <v>1014</v>
      </c>
      <c r="E8" s="29">
        <f>E2+E3+E4+E5+E6+E7</f>
        <v>1111.6859999999999</v>
      </c>
      <c r="F8" s="1"/>
    </row>
    <row r="9" spans="1:6" ht="15.75" x14ac:dyDescent="0.25">
      <c r="A9" s="1"/>
      <c r="B9" s="1"/>
      <c r="C9" s="1"/>
      <c r="D9" s="1"/>
      <c r="E9" s="1"/>
      <c r="F9" s="1"/>
    </row>
    <row r="10" spans="1:6" ht="15.75" x14ac:dyDescent="0.25">
      <c r="A10" s="1"/>
      <c r="B10" s="1"/>
      <c r="C10" s="1"/>
      <c r="D10" s="1"/>
      <c r="E10" s="1"/>
      <c r="F10" s="1"/>
    </row>
    <row r="11" spans="1:6" ht="15.75" x14ac:dyDescent="0.25">
      <c r="A11" s="1"/>
      <c r="B11" s="1"/>
      <c r="C11" s="1"/>
      <c r="D11" s="1"/>
      <c r="E11" s="1"/>
      <c r="F11" s="1"/>
    </row>
    <row r="12" spans="1:6" ht="15.75" x14ac:dyDescent="0.25">
      <c r="A12" s="1"/>
      <c r="B12" s="1"/>
      <c r="C12" s="1"/>
      <c r="D12" s="1"/>
      <c r="E12" s="1"/>
      <c r="F12" s="1"/>
    </row>
    <row r="13" spans="1:6" ht="15.75" x14ac:dyDescent="0.25">
      <c r="A13" s="1"/>
      <c r="B13" s="1"/>
      <c r="C13" s="1"/>
      <c r="D13" s="1"/>
      <c r="E13" s="1"/>
      <c r="F13" s="1"/>
    </row>
    <row r="14" spans="1:6" ht="15.75" x14ac:dyDescent="0.25">
      <c r="A14" s="1"/>
      <c r="B14" s="1"/>
      <c r="C14" s="1"/>
      <c r="D14" s="1"/>
      <c r="E14" s="1"/>
      <c r="F14" s="1"/>
    </row>
    <row r="15" spans="1:6" ht="15.75" x14ac:dyDescent="0.25">
      <c r="A15" s="1"/>
      <c r="B15" s="1"/>
      <c r="C15" s="1"/>
      <c r="D15" s="1"/>
      <c r="E15" s="1"/>
      <c r="F15" s="1"/>
    </row>
    <row r="16" spans="1:6" ht="15.75" x14ac:dyDescent="0.25">
      <c r="A16" s="1"/>
      <c r="B16" s="1"/>
      <c r="C16" s="1"/>
      <c r="D16" s="1"/>
      <c r="E16" s="1"/>
      <c r="F16" s="1"/>
    </row>
    <row r="17" spans="1:6" ht="15.75" x14ac:dyDescent="0.25">
      <c r="A17" s="1"/>
      <c r="B17" s="1"/>
      <c r="C17" s="1"/>
      <c r="D17" s="1"/>
      <c r="E17" s="1"/>
      <c r="F17" s="1"/>
    </row>
    <row r="18" spans="1:6" ht="15.75" x14ac:dyDescent="0.25">
      <c r="A18" s="1"/>
      <c r="B18" s="1"/>
      <c r="C18" s="1"/>
      <c r="D18" s="1"/>
      <c r="E18" s="1"/>
      <c r="F18" s="1"/>
    </row>
    <row r="19" spans="1:6" ht="15.75" x14ac:dyDescent="0.25">
      <c r="A19" s="1"/>
      <c r="B19" s="1"/>
      <c r="C19" s="1"/>
      <c r="D19" s="1"/>
      <c r="E19" s="1"/>
      <c r="F19" s="1"/>
    </row>
    <row r="20" spans="1:6" ht="15.75" x14ac:dyDescent="0.25">
      <c r="A20" s="1"/>
      <c r="B20" s="1"/>
      <c r="C20" s="1"/>
      <c r="D20" s="1"/>
      <c r="E20" s="1"/>
      <c r="F20" s="1"/>
    </row>
    <row r="21" spans="1:6" ht="15.75" x14ac:dyDescent="0.25">
      <c r="A21" s="1"/>
      <c r="B21" s="1"/>
      <c r="C21" s="1"/>
      <c r="D21" s="1"/>
      <c r="E21" s="1"/>
      <c r="F21" s="1"/>
    </row>
    <row r="22" spans="1:6" ht="15.75" x14ac:dyDescent="0.25">
      <c r="A22" s="1"/>
      <c r="B22" s="1"/>
      <c r="C22" s="1"/>
      <c r="D22" s="1"/>
      <c r="E22" s="1"/>
      <c r="F22" s="1"/>
    </row>
    <row r="23" spans="1:6" ht="15.75" x14ac:dyDescent="0.25">
      <c r="A23" s="1"/>
      <c r="B23" s="1"/>
      <c r="C23" s="1"/>
      <c r="D23" s="1"/>
      <c r="E23" s="1"/>
      <c r="F23" s="1"/>
    </row>
    <row r="24" spans="1:6" ht="15.75" x14ac:dyDescent="0.25">
      <c r="A24" s="1"/>
      <c r="B24" s="1"/>
      <c r="C24" s="1"/>
      <c r="D24" s="1"/>
      <c r="E24" s="1"/>
      <c r="F24" s="1"/>
    </row>
    <row r="25" spans="1:6" ht="15.75" x14ac:dyDescent="0.25">
      <c r="A25" s="1"/>
      <c r="B25" s="1"/>
      <c r="C25" s="1"/>
      <c r="D25" s="1"/>
      <c r="E25" s="1"/>
      <c r="F25" s="1"/>
    </row>
    <row r="26" spans="1:6" ht="15.75" x14ac:dyDescent="0.25">
      <c r="A26" s="1"/>
      <c r="B26" s="1"/>
      <c r="C26" s="1"/>
      <c r="D26" s="1"/>
      <c r="E26" s="1"/>
      <c r="F26" s="1"/>
    </row>
    <row r="27" spans="1:6" ht="15.75" x14ac:dyDescent="0.25">
      <c r="A27" s="1"/>
      <c r="B27" s="1"/>
      <c r="C27" s="1"/>
      <c r="D27" s="1"/>
      <c r="E27" s="1"/>
      <c r="F27" s="1"/>
    </row>
    <row r="28" spans="1:6" ht="15.75" x14ac:dyDescent="0.25">
      <c r="A28" s="1"/>
      <c r="B28" s="1"/>
      <c r="C28" s="1"/>
      <c r="D28" s="1"/>
      <c r="E28" s="1"/>
      <c r="F28" s="1"/>
    </row>
    <row r="29" spans="1:6" ht="15.75" x14ac:dyDescent="0.25">
      <c r="A29" s="1"/>
      <c r="B29" s="1"/>
      <c r="C29" s="1"/>
      <c r="D29" s="1"/>
      <c r="E29" s="1"/>
      <c r="F29" s="1"/>
    </row>
  </sheetData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9"/>
  <sheetViews>
    <sheetView tabSelected="1" workbookViewId="0">
      <selection activeCell="A8" sqref="A8"/>
    </sheetView>
  </sheetViews>
  <sheetFormatPr defaultRowHeight="15" x14ac:dyDescent="0.25"/>
  <cols>
    <col min="1" max="1" width="26" customWidth="1"/>
    <col min="5" max="5" width="13.7109375" customWidth="1"/>
  </cols>
  <sheetData>
    <row r="1" spans="1:6" ht="15.75" x14ac:dyDescent="0.25">
      <c r="A1" s="23" t="s">
        <v>24</v>
      </c>
      <c r="B1" s="4" t="s">
        <v>0</v>
      </c>
      <c r="C1" s="4" t="s">
        <v>1</v>
      </c>
      <c r="D1" s="4" t="s">
        <v>2</v>
      </c>
      <c r="E1" s="5" t="s">
        <v>3</v>
      </c>
      <c r="F1" s="1"/>
    </row>
    <row r="2" spans="1:6" ht="15.75" x14ac:dyDescent="0.25">
      <c r="A2" s="6"/>
      <c r="B2" s="7"/>
      <c r="C2" s="8">
        <v>93.65</v>
      </c>
      <c r="D2" s="8">
        <v>700.2</v>
      </c>
      <c r="E2" s="9">
        <v>655.71</v>
      </c>
      <c r="F2" s="1"/>
    </row>
    <row r="3" spans="1:6" ht="15.75" x14ac:dyDescent="0.25">
      <c r="A3" s="6" t="s">
        <v>5</v>
      </c>
      <c r="B3" s="7"/>
      <c r="C3" s="8">
        <v>0.94</v>
      </c>
      <c r="D3" s="8">
        <v>180</v>
      </c>
      <c r="E3" s="9">
        <f>C3*D3</f>
        <v>169.2</v>
      </c>
      <c r="F3" s="1"/>
    </row>
    <row r="4" spans="1:6" ht="15.75" x14ac:dyDescent="0.25">
      <c r="A4" s="6" t="s">
        <v>6</v>
      </c>
      <c r="B4" s="7"/>
      <c r="C4" s="8">
        <v>1.85</v>
      </c>
      <c r="D4" s="8">
        <v>0</v>
      </c>
      <c r="E4" s="9">
        <f>C4*D4</f>
        <v>0</v>
      </c>
      <c r="F4" s="1"/>
    </row>
    <row r="5" spans="1:6" ht="15.75" x14ac:dyDescent="0.25">
      <c r="A5" s="6" t="s">
        <v>9</v>
      </c>
      <c r="B5" s="7"/>
      <c r="C5" s="8">
        <v>2.71</v>
      </c>
      <c r="D5" s="8">
        <v>15</v>
      </c>
      <c r="E5" s="10">
        <f>C5*D5</f>
        <v>40.65</v>
      </c>
      <c r="F5" s="1"/>
    </row>
    <row r="6" spans="1:6" ht="15.75" x14ac:dyDescent="0.25">
      <c r="A6" s="6" t="s">
        <v>8</v>
      </c>
      <c r="B6" s="7"/>
      <c r="C6" s="8">
        <v>3.12</v>
      </c>
      <c r="D6" s="11">
        <v>5</v>
      </c>
      <c r="E6" s="12">
        <f>C6*D6</f>
        <v>15.600000000000001</v>
      </c>
      <c r="F6" s="1"/>
    </row>
    <row r="7" spans="1:6" ht="16.5" thickBot="1" x14ac:dyDescent="0.3">
      <c r="A7" s="6" t="s">
        <v>23</v>
      </c>
      <c r="B7" s="7">
        <v>160</v>
      </c>
      <c r="C7" s="8">
        <v>1.66</v>
      </c>
      <c r="D7" s="13">
        <f>B7*0.72</f>
        <v>115.19999999999999</v>
      </c>
      <c r="E7" s="14">
        <f>C7*D7</f>
        <v>191.23199999999997</v>
      </c>
      <c r="F7" s="1"/>
    </row>
    <row r="8" spans="1:6" ht="16.5" thickBot="1" x14ac:dyDescent="0.3">
      <c r="A8" s="15" t="s">
        <v>25</v>
      </c>
      <c r="B8" s="16"/>
      <c r="C8" s="17"/>
      <c r="D8" s="28">
        <f>D2+D3+D4+D5+D6+D7</f>
        <v>1015.4000000000001</v>
      </c>
      <c r="E8" s="29">
        <f>E2+E3+E4+E5+E6+E7</f>
        <v>1072.3920000000001</v>
      </c>
      <c r="F8" s="1"/>
    </row>
    <row r="9" spans="1:6" ht="15.75" x14ac:dyDescent="0.25">
      <c r="A9" s="1"/>
      <c r="B9" s="1"/>
      <c r="C9" s="1"/>
      <c r="D9" s="1"/>
      <c r="E9" s="1"/>
      <c r="F9" s="1"/>
    </row>
    <row r="10" spans="1:6" ht="15.75" x14ac:dyDescent="0.25">
      <c r="A10" s="1"/>
      <c r="B10" s="1"/>
      <c r="C10" s="1"/>
      <c r="D10" s="1"/>
      <c r="E10" s="1"/>
      <c r="F10" s="1"/>
    </row>
    <row r="11" spans="1:6" ht="15.75" x14ac:dyDescent="0.25">
      <c r="A11" s="1"/>
      <c r="B11" s="1"/>
      <c r="C11" s="1"/>
      <c r="D11" s="1"/>
      <c r="E11" s="1"/>
      <c r="F11" s="1"/>
    </row>
    <row r="12" spans="1:6" ht="15.75" x14ac:dyDescent="0.25">
      <c r="A12" s="1"/>
      <c r="B12" s="1"/>
      <c r="C12" s="1"/>
      <c r="D12" s="1"/>
      <c r="E12" s="1"/>
      <c r="F12" s="1"/>
    </row>
    <row r="13" spans="1:6" ht="15.75" x14ac:dyDescent="0.25">
      <c r="A13" s="1"/>
      <c r="B13" s="1"/>
      <c r="C13" s="1"/>
      <c r="D13" s="1"/>
      <c r="E13" s="1"/>
      <c r="F13" s="1"/>
    </row>
    <row r="14" spans="1:6" ht="15.75" x14ac:dyDescent="0.25">
      <c r="A14" s="1"/>
      <c r="B14" s="1"/>
      <c r="C14" s="1"/>
      <c r="D14" s="1"/>
      <c r="E14" s="1"/>
      <c r="F14" s="1"/>
    </row>
    <row r="15" spans="1:6" ht="15.75" x14ac:dyDescent="0.25">
      <c r="A15" s="1"/>
      <c r="B15" s="1"/>
      <c r="C15" s="1"/>
      <c r="D15" s="1"/>
      <c r="E15" s="1"/>
      <c r="F15" s="1"/>
    </row>
    <row r="16" spans="1:6" ht="15.75" x14ac:dyDescent="0.25">
      <c r="A16" s="1"/>
      <c r="B16" s="1"/>
      <c r="C16" s="1"/>
      <c r="D16" s="1"/>
      <c r="E16" s="1"/>
      <c r="F16" s="1"/>
    </row>
    <row r="17" spans="1:6" ht="15.75" x14ac:dyDescent="0.25">
      <c r="A17" s="1"/>
      <c r="B17" s="1"/>
      <c r="C17" s="1"/>
      <c r="D17" s="1"/>
      <c r="E17" s="1"/>
      <c r="F17" s="1"/>
    </row>
    <row r="18" spans="1:6" ht="15.75" x14ac:dyDescent="0.25">
      <c r="A18" s="1"/>
      <c r="B18" s="1"/>
      <c r="C18" s="1"/>
      <c r="D18" s="1"/>
      <c r="E18" s="1"/>
      <c r="F18" s="1"/>
    </row>
    <row r="19" spans="1:6" ht="15.75" x14ac:dyDescent="0.25">
      <c r="A19" s="1"/>
      <c r="B19" s="1"/>
      <c r="C19" s="1"/>
      <c r="D19" s="1"/>
      <c r="E19" s="1"/>
      <c r="F19" s="1"/>
    </row>
    <row r="20" spans="1:6" ht="15.75" x14ac:dyDescent="0.25">
      <c r="A20" s="1"/>
      <c r="B20" s="1"/>
      <c r="C20" s="1"/>
      <c r="D20" s="1"/>
      <c r="E20" s="1"/>
      <c r="F20" s="1"/>
    </row>
    <row r="21" spans="1:6" ht="15.75" x14ac:dyDescent="0.25">
      <c r="A21" s="1"/>
      <c r="B21" s="1"/>
      <c r="C21" s="1"/>
      <c r="D21" s="1"/>
      <c r="E21" s="1"/>
      <c r="F21" s="1"/>
    </row>
    <row r="22" spans="1:6" ht="15.75" x14ac:dyDescent="0.25">
      <c r="A22" s="1"/>
      <c r="B22" s="1"/>
      <c r="C22" s="1"/>
      <c r="D22" s="1"/>
      <c r="E22" s="1"/>
      <c r="F22" s="1"/>
    </row>
    <row r="23" spans="1:6" ht="15.75" x14ac:dyDescent="0.25">
      <c r="A23" s="1"/>
      <c r="B23" s="1"/>
      <c r="C23" s="1"/>
      <c r="D23" s="1"/>
      <c r="E23" s="1"/>
      <c r="F23" s="1"/>
    </row>
    <row r="24" spans="1:6" ht="15.75" x14ac:dyDescent="0.25">
      <c r="A24" s="1"/>
      <c r="B24" s="1"/>
      <c r="C24" s="1"/>
      <c r="D24" s="1"/>
      <c r="E24" s="1"/>
      <c r="F24" s="1"/>
    </row>
    <row r="25" spans="1:6" ht="15.75" x14ac:dyDescent="0.25">
      <c r="A25" s="1"/>
      <c r="B25" s="1"/>
      <c r="C25" s="1"/>
      <c r="D25" s="1"/>
      <c r="E25" s="1"/>
      <c r="F25" s="1"/>
    </row>
    <row r="26" spans="1:6" ht="15.75" x14ac:dyDescent="0.25">
      <c r="A26" s="1"/>
      <c r="B26" s="1"/>
      <c r="C26" s="1"/>
      <c r="D26" s="1"/>
      <c r="E26" s="1"/>
      <c r="F26" s="1"/>
    </row>
    <row r="27" spans="1:6" ht="15.75" x14ac:dyDescent="0.25">
      <c r="A27" s="1"/>
      <c r="B27" s="1"/>
      <c r="C27" s="1"/>
      <c r="D27" s="1"/>
      <c r="E27" s="1"/>
      <c r="F27" s="1"/>
    </row>
    <row r="28" spans="1:6" ht="15.75" x14ac:dyDescent="0.25">
      <c r="A28" s="1"/>
      <c r="B28" s="1"/>
      <c r="C28" s="1"/>
      <c r="D28" s="1"/>
      <c r="E28" s="1"/>
      <c r="F28" s="1"/>
    </row>
    <row r="29" spans="1:6" ht="15.75" x14ac:dyDescent="0.25">
      <c r="A29" s="1"/>
      <c r="B29" s="1"/>
      <c r="C29" s="1"/>
      <c r="D29" s="1"/>
      <c r="E29" s="1"/>
      <c r="F29" s="1"/>
    </row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3</vt:i4>
      </vt:variant>
    </vt:vector>
  </HeadingPairs>
  <TitlesOfParts>
    <vt:vector size="3" baseType="lpstr">
      <vt:lpstr>PH-RTC</vt:lpstr>
      <vt:lpstr>PH-OTK</vt:lpstr>
      <vt:lpstr>N5878E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Marian</dc:creator>
  <cp:lastModifiedBy>Roel</cp:lastModifiedBy>
  <cp:lastPrinted>2022-07-21T08:52:50Z</cp:lastPrinted>
  <dcterms:created xsi:type="dcterms:W3CDTF">2016-07-08T10:36:38Z</dcterms:created>
  <dcterms:modified xsi:type="dcterms:W3CDTF">2023-04-07T08:24:52Z</dcterms:modified>
</cp:coreProperties>
</file>